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S" sheetId="1" r:id="rId1"/>
    <sheet name="PL" sheetId="2" r:id="rId2"/>
    <sheet name="Sheet3" sheetId="3" r:id="rId3"/>
  </sheets>
  <definedNames>
    <definedName name="_xlnm.Print_Area" localSheetId="0">'BS'!$A$3:$G$66</definedName>
  </definedNames>
  <calcPr fullCalcOnLoad="1"/>
</workbook>
</file>

<file path=xl/sharedStrings.xml><?xml version="1.0" encoding="utf-8"?>
<sst xmlns="http://schemas.openxmlformats.org/spreadsheetml/2006/main" count="162" uniqueCount="113">
  <si>
    <t>Quarterly report</t>
  </si>
  <si>
    <t>Quarterly report on consolidated results for the first quarter ended 31 March 2001.</t>
  </si>
  <si>
    <t>The figures have not been audited.</t>
  </si>
  <si>
    <t>CONSOLIDATED INCOME STATEMENT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</si>
  <si>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</si>
  <si>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</si>
  <si>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</si>
  <si>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</si>
  <si>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</si>
  <si>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</si>
  <si>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</si>
  <si>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 xml:space="preserve">depreciation and amortisation, </t>
  </si>
  <si>
    <t>exceptional items, income tax, minority</t>
  </si>
  <si>
    <t>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</si>
  <si>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</si>
  <si>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</si>
  <si>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</si>
  <si>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</si>
  <si>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</si>
  <si>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</si>
  <si>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 and extraordinary items.</t>
  </si>
  <si>
    <t>(f)</t>
  </si>
  <si>
    <t>Share of profits/losses of associated</t>
  </si>
  <si>
    <t>companies</t>
  </si>
  <si>
    <t>(g)</t>
  </si>
  <si>
    <t>(h)</t>
  </si>
  <si>
    <t>Income tax</t>
  </si>
  <si>
    <t>(i)</t>
  </si>
  <si>
    <t>Profit/(loss) after income tax</t>
  </si>
  <si>
    <t>before deducting minority interests</t>
  </si>
  <si>
    <t>(ii)</t>
  </si>
  <si>
    <t>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</si>
  <si>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</si>
  <si>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</si>
  <si>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</si>
  <si>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</si>
  <si>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</si>
  <si>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</si>
  <si>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</t>
  </si>
  <si>
    <t>Extraordinary items</t>
  </si>
  <si>
    <t>(iii)</t>
  </si>
  <si>
    <t>Extraordinary items attributable to</t>
  </si>
  <si>
    <t>members of the company</t>
  </si>
  <si>
    <t>(m)</t>
  </si>
  <si>
    <t>Net profit/(loss) attributable to members</t>
  </si>
  <si>
    <t>of the company</t>
  </si>
  <si>
    <t xml:space="preserve">Earnings per share based on 2(m) above </t>
  </si>
  <si>
    <t>after deducting any provision for preference</t>
  </si>
  <si>
    <t>dividends if any :-</t>
  </si>
  <si>
    <t>ordinary shares) (sen)</t>
  </si>
  <si>
    <t>INDIVIDUAL QUARTER</t>
  </si>
  <si>
    <t>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</si>
  <si>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</si>
  <si>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</si>
  <si>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</si>
  <si>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</si>
  <si>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</si>
  <si>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</si>
  <si>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</si>
  <si>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</si>
  <si>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31/03/2001</t>
  </si>
  <si>
    <t>31/03/2000</t>
  </si>
  <si>
    <t>RM'000</t>
  </si>
  <si>
    <t xml:space="preserve">CONSOLIDATED BALANCE SHEET </t>
  </si>
  <si>
    <t xml:space="preserve"> </t>
  </si>
  <si>
    <t>Goodwill on consolidation</t>
  </si>
  <si>
    <t>Current Assets</t>
  </si>
  <si>
    <t>Short Term Investments</t>
  </si>
  <si>
    <t>Cash</t>
  </si>
  <si>
    <t>Current liabilities</t>
  </si>
  <si>
    <t>Provision for Taxation</t>
  </si>
  <si>
    <t>Share Capital</t>
  </si>
  <si>
    <t>Reserves</t>
  </si>
  <si>
    <t>Share premium</t>
  </si>
  <si>
    <t>Minority Interests</t>
  </si>
  <si>
    <t>Basic (based on 180,804,287</t>
  </si>
  <si>
    <t>Fully diluted (based on 180,802,653</t>
  </si>
  <si>
    <t>Property, plant and equipment</t>
  </si>
  <si>
    <t>Investment properties</t>
  </si>
  <si>
    <t>Deferred taxation</t>
  </si>
  <si>
    <t>Investment in associated companies</t>
  </si>
  <si>
    <t>Long term investments</t>
  </si>
  <si>
    <t>Inventories</t>
  </si>
  <si>
    <t>Trade receivables</t>
  </si>
  <si>
    <t>Others - provide details</t>
  </si>
  <si>
    <t>Trade payables</t>
  </si>
  <si>
    <t>Other payables</t>
  </si>
  <si>
    <t>Short term borrowings</t>
  </si>
  <si>
    <t>Proposed dividend</t>
  </si>
  <si>
    <t>Net current assets or current liabilities</t>
  </si>
  <si>
    <t>Shareholder's funds</t>
  </si>
  <si>
    <t>-</t>
  </si>
  <si>
    <t>Revaluation reserve</t>
  </si>
  <si>
    <t>Capital reserve</t>
  </si>
  <si>
    <t>Statutory reserve</t>
  </si>
  <si>
    <t>Retained profit</t>
  </si>
  <si>
    <t>Long term borrowings</t>
  </si>
  <si>
    <t>Net tangible assets per share (RM)</t>
  </si>
  <si>
    <t>AS AT END</t>
  </si>
  <si>
    <t>OF CURRENT</t>
  </si>
  <si>
    <t>AS AT</t>
  </si>
  <si>
    <t>PRECEDING</t>
  </si>
  <si>
    <t>FINANCIAL</t>
  </si>
  <si>
    <t>YEAR END</t>
  </si>
  <si>
    <t>Others (Exchange equalisation reserve)</t>
  </si>
  <si>
    <t xml:space="preserve">Other long term assets </t>
  </si>
  <si>
    <t>Intangible assets (Unrealised foreign exchange difference)</t>
  </si>
  <si>
    <t xml:space="preserve">Other long term liabilities </t>
  </si>
  <si>
    <t>Provision for retirement benefits</t>
  </si>
  <si>
    <t>Reserve for unexpired risks</t>
  </si>
  <si>
    <t>Amt due to related party</t>
  </si>
  <si>
    <t>KONSORTIUM LOGISTIK BERHAD</t>
  </si>
  <si>
    <t>Other receivables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</si>
</sst>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#,_);\(#,###,\)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57421875" style="0" customWidth="1"/>
    <col min="2" max="2" width="2.140625" style="0" customWidth="1"/>
    <col min="3" max="3" width="4.28125" style="0" customWidth="1"/>
    <col min="4" max="4" width="44.28125" style="0" customWidth="1"/>
    <col min="5" max="5" width="18.00390625" style="0" customWidth="1"/>
    <col min="7" max="7" width="15.421875" style="0" customWidth="1"/>
  </cols>
  <sheetData>
    <row r="1" ht="12.75">
      <c r="A1" s="5" t="s">
        <v>111</v>
      </c>
    </row>
    <row r="3" ht="12.75">
      <c r="A3" t="s">
        <v>63</v>
      </c>
    </row>
    <row r="4" ht="12.75">
      <c r="G4" s="9" t="s">
        <v>100</v>
      </c>
    </row>
    <row r="5" spans="5:7" s="9" customFormat="1" ht="12.75">
      <c r="E5" s="9" t="s">
        <v>98</v>
      </c>
      <c r="G5" s="9" t="s">
        <v>101</v>
      </c>
    </row>
    <row r="6" spans="5:7" s="9" customFormat="1" ht="12.75">
      <c r="E6" s="9" t="s">
        <v>99</v>
      </c>
      <c r="G6" s="9" t="s">
        <v>102</v>
      </c>
    </row>
    <row r="7" spans="5:7" s="9" customFormat="1" ht="12.75">
      <c r="E7" s="9" t="s">
        <v>57</v>
      </c>
      <c r="G7" s="9" t="s">
        <v>103</v>
      </c>
    </row>
    <row r="8" spans="5:7" s="9" customFormat="1" ht="12.75">
      <c r="E8" s="10" t="s">
        <v>60</v>
      </c>
      <c r="G8" s="10" t="s">
        <v>61</v>
      </c>
    </row>
    <row r="9" spans="5:7" s="9" customFormat="1" ht="12.75">
      <c r="E9" s="9" t="s">
        <v>62</v>
      </c>
      <c r="G9" s="9" t="s">
        <v>62</v>
      </c>
    </row>
    <row r="12" spans="1:7" ht="12.75">
      <c r="A12">
        <v>1</v>
      </c>
      <c r="C12" s="7" t="s">
        <v>77</v>
      </c>
      <c r="E12" s="3">
        <v>307048</v>
      </c>
      <c r="F12" s="3"/>
      <c r="G12" s="3">
        <v>320682</v>
      </c>
    </row>
    <row r="13" spans="5:7" ht="12.75">
      <c r="E13" s="3"/>
      <c r="F13" s="3"/>
      <c r="G13" s="3"/>
    </row>
    <row r="14" spans="1:7" ht="12.75">
      <c r="A14">
        <v>2</v>
      </c>
      <c r="C14" s="7" t="s">
        <v>78</v>
      </c>
      <c r="E14" s="3">
        <v>11388</v>
      </c>
      <c r="F14" s="3"/>
      <c r="G14" s="3">
        <v>11588</v>
      </c>
    </row>
    <row r="15" spans="5:7" ht="12.75">
      <c r="E15" s="3"/>
      <c r="F15" s="3"/>
      <c r="G15" s="3"/>
    </row>
    <row r="16" spans="1:7" ht="12.75">
      <c r="A16">
        <v>3</v>
      </c>
      <c r="C16" s="7" t="s">
        <v>80</v>
      </c>
      <c r="E16" s="3">
        <v>53416</v>
      </c>
      <c r="F16" s="3"/>
      <c r="G16" s="3">
        <v>62313</v>
      </c>
    </row>
    <row r="17" spans="5:7" ht="12.75">
      <c r="E17" s="3"/>
      <c r="F17" s="3"/>
      <c r="G17" s="3"/>
    </row>
    <row r="18" spans="1:7" ht="12.75">
      <c r="A18">
        <v>4</v>
      </c>
      <c r="C18" t="s">
        <v>81</v>
      </c>
      <c r="E18" s="3">
        <v>73726</v>
      </c>
      <c r="F18" s="3"/>
      <c r="G18" s="3">
        <v>74897</v>
      </c>
    </row>
    <row r="19" spans="3:7" ht="12.75">
      <c r="C19" t="s">
        <v>64</v>
      </c>
      <c r="D19" t="s">
        <v>64</v>
      </c>
      <c r="E19" s="3"/>
      <c r="F19" s="3"/>
      <c r="G19" s="3"/>
    </row>
    <row r="20" spans="1:7" ht="12.75">
      <c r="A20">
        <v>5</v>
      </c>
      <c r="C20" t="s">
        <v>65</v>
      </c>
      <c r="E20" s="3">
        <v>19946</v>
      </c>
      <c r="F20" s="3"/>
      <c r="G20" s="3">
        <v>20646</v>
      </c>
    </row>
    <row r="21" spans="5:7" ht="12.75">
      <c r="E21" s="3"/>
      <c r="F21" s="3"/>
      <c r="G21" s="3"/>
    </row>
    <row r="22" spans="1:7" ht="12.75">
      <c r="A22">
        <v>6</v>
      </c>
      <c r="C22" t="s">
        <v>106</v>
      </c>
      <c r="E22" s="3">
        <v>23221</v>
      </c>
      <c r="F22" s="3"/>
      <c r="G22" s="3">
        <v>23536</v>
      </c>
    </row>
    <row r="23" spans="1:7" ht="12.75">
      <c r="A23" t="s">
        <v>64</v>
      </c>
      <c r="E23" s="3"/>
      <c r="F23" s="3"/>
      <c r="G23" s="3"/>
    </row>
    <row r="24" spans="1:7" ht="12.75">
      <c r="A24">
        <v>7</v>
      </c>
      <c r="C24" t="s">
        <v>105</v>
      </c>
      <c r="E24" s="3">
        <v>0</v>
      </c>
      <c r="F24" s="3"/>
      <c r="G24" s="3">
        <v>0</v>
      </c>
    </row>
    <row r="25" spans="5:7" ht="12.75">
      <c r="E25" s="3"/>
      <c r="F25" s="3"/>
      <c r="G25" s="3"/>
    </row>
    <row r="26" spans="1:7" ht="12.75">
      <c r="A26">
        <v>8</v>
      </c>
      <c r="C26" t="s">
        <v>66</v>
      </c>
      <c r="E26" s="3"/>
      <c r="F26" s="3"/>
      <c r="G26" s="3"/>
    </row>
    <row r="27" spans="3:7" ht="12.75">
      <c r="C27" s="8" t="s">
        <v>91</v>
      </c>
      <c r="D27" t="s">
        <v>82</v>
      </c>
      <c r="E27" s="11">
        <v>515</v>
      </c>
      <c r="F27" s="3"/>
      <c r="G27" s="11">
        <v>567</v>
      </c>
    </row>
    <row r="28" spans="3:7" ht="12.75">
      <c r="C28" s="8" t="s">
        <v>91</v>
      </c>
      <c r="D28" t="s">
        <v>83</v>
      </c>
      <c r="E28" s="12">
        <v>102325</v>
      </c>
      <c r="F28" s="3"/>
      <c r="G28" s="12">
        <v>104276</v>
      </c>
    </row>
    <row r="29" spans="3:7" ht="12.75">
      <c r="C29" t="s">
        <v>91</v>
      </c>
      <c r="D29" t="s">
        <v>112</v>
      </c>
      <c r="E29" s="12">
        <v>83465</v>
      </c>
      <c r="F29" s="3"/>
      <c r="G29" s="12">
        <v>82717</v>
      </c>
    </row>
    <row r="30" spans="3:7" ht="12.75">
      <c r="C30" s="8" t="s">
        <v>91</v>
      </c>
      <c r="D30" t="s">
        <v>67</v>
      </c>
      <c r="E30" s="12">
        <v>58074</v>
      </c>
      <c r="F30" s="3"/>
      <c r="G30" s="12">
        <v>37271</v>
      </c>
    </row>
    <row r="31" spans="3:7" ht="12.75">
      <c r="C31" s="8" t="s">
        <v>91</v>
      </c>
      <c r="D31" t="s">
        <v>68</v>
      </c>
      <c r="E31" s="12">
        <v>41932</v>
      </c>
      <c r="F31" s="3"/>
      <c r="G31" s="12">
        <v>25034</v>
      </c>
    </row>
    <row r="32" spans="3:7" ht="12.75">
      <c r="C32" s="8" t="s">
        <v>91</v>
      </c>
      <c r="D32" t="s">
        <v>84</v>
      </c>
      <c r="E32" s="12">
        <v>0</v>
      </c>
      <c r="F32" s="3"/>
      <c r="G32" s="12">
        <v>0</v>
      </c>
    </row>
    <row r="33" spans="5:7" ht="12.75">
      <c r="E33" s="13">
        <f>SUM(E27:E32)</f>
        <v>286311</v>
      </c>
      <c r="F33" s="3"/>
      <c r="G33" s="13">
        <f>SUM(G27:G32)</f>
        <v>249865</v>
      </c>
    </row>
    <row r="34" spans="1:7" ht="12.75">
      <c r="A34">
        <v>9</v>
      </c>
      <c r="C34" t="s">
        <v>69</v>
      </c>
      <c r="E34" s="12"/>
      <c r="F34" s="3"/>
      <c r="G34" s="12"/>
    </row>
    <row r="35" spans="3:7" ht="12.75">
      <c r="C35" s="8" t="s">
        <v>91</v>
      </c>
      <c r="D35" t="s">
        <v>85</v>
      </c>
      <c r="E35" s="12">
        <v>89820</v>
      </c>
      <c r="F35" s="3"/>
      <c r="G35" s="12">
        <v>90369</v>
      </c>
    </row>
    <row r="36" spans="3:7" ht="12.75">
      <c r="C36" s="8" t="s">
        <v>91</v>
      </c>
      <c r="D36" t="s">
        <v>86</v>
      </c>
      <c r="E36" s="12">
        <v>70716</v>
      </c>
      <c r="F36" s="3"/>
      <c r="G36" s="12">
        <v>68500</v>
      </c>
    </row>
    <row r="37" spans="3:7" ht="12.75">
      <c r="C37" s="8" t="s">
        <v>91</v>
      </c>
      <c r="D37" t="s">
        <v>87</v>
      </c>
      <c r="E37" s="12">
        <v>65220</v>
      </c>
      <c r="F37" s="3"/>
      <c r="G37" s="12">
        <v>50446</v>
      </c>
    </row>
    <row r="38" spans="3:7" ht="12.75">
      <c r="C38" s="8" t="s">
        <v>91</v>
      </c>
      <c r="D38" t="s">
        <v>70</v>
      </c>
      <c r="E38" s="12">
        <v>7160</v>
      </c>
      <c r="F38" s="3"/>
      <c r="G38" s="12">
        <v>7052</v>
      </c>
    </row>
    <row r="39" spans="3:7" ht="12.75">
      <c r="C39" s="8" t="s">
        <v>91</v>
      </c>
      <c r="D39" t="s">
        <v>88</v>
      </c>
      <c r="E39" s="12">
        <v>6502</v>
      </c>
      <c r="F39" s="3"/>
      <c r="G39" s="12">
        <v>4351</v>
      </c>
    </row>
    <row r="40" spans="3:7" ht="12.75">
      <c r="C40" s="8" t="s">
        <v>91</v>
      </c>
      <c r="D40" t="s">
        <v>84</v>
      </c>
      <c r="E40" s="12">
        <v>0</v>
      </c>
      <c r="F40" s="3"/>
      <c r="G40" s="12">
        <v>0</v>
      </c>
    </row>
    <row r="41" spans="5:7" ht="12.75">
      <c r="E41" s="13">
        <f>SUM(E35:E40)</f>
        <v>239418</v>
      </c>
      <c r="F41" s="3"/>
      <c r="G41" s="13">
        <f>SUM(G35:G40)</f>
        <v>220718</v>
      </c>
    </row>
    <row r="42" spans="5:7" ht="12.75">
      <c r="E42" s="14"/>
      <c r="F42" s="3"/>
      <c r="G42" s="14"/>
    </row>
    <row r="43" spans="1:7" ht="12.75">
      <c r="A43">
        <v>10</v>
      </c>
      <c r="C43" t="s">
        <v>89</v>
      </c>
      <c r="E43" s="14">
        <f>+E33-E41</f>
        <v>46893</v>
      </c>
      <c r="F43" s="3"/>
      <c r="G43" s="14">
        <f>+G33-G41</f>
        <v>29147</v>
      </c>
    </row>
    <row r="44" spans="5:7" ht="12.75">
      <c r="E44" s="3"/>
      <c r="F44" s="3"/>
      <c r="G44" s="3"/>
    </row>
    <row r="45" spans="1:7" ht="12.75">
      <c r="A45">
        <v>11</v>
      </c>
      <c r="C45" t="s">
        <v>90</v>
      </c>
      <c r="E45" s="3"/>
      <c r="F45" s="3"/>
      <c r="G45" s="3"/>
    </row>
    <row r="46" spans="3:7" ht="12.75">
      <c r="C46" t="s">
        <v>71</v>
      </c>
      <c r="E46" s="3">
        <v>180815</v>
      </c>
      <c r="F46" s="3"/>
      <c r="G46" s="3">
        <v>178972</v>
      </c>
    </row>
    <row r="47" spans="3:7" ht="12.75">
      <c r="C47" t="s">
        <v>72</v>
      </c>
      <c r="E47" s="3"/>
      <c r="F47" s="3"/>
      <c r="G47" s="3"/>
    </row>
    <row r="48" spans="3:7" ht="12.75">
      <c r="C48" s="8" t="s">
        <v>91</v>
      </c>
      <c r="D48" t="s">
        <v>73</v>
      </c>
      <c r="E48" s="3">
        <v>65500</v>
      </c>
      <c r="F48" s="3"/>
      <c r="G48" s="3">
        <v>64833</v>
      </c>
    </row>
    <row r="49" spans="3:7" ht="12.75">
      <c r="C49" s="8" t="s">
        <v>91</v>
      </c>
      <c r="D49" t="s">
        <v>92</v>
      </c>
      <c r="E49" s="3">
        <v>130</v>
      </c>
      <c r="F49" s="3"/>
      <c r="G49" s="3">
        <v>220</v>
      </c>
    </row>
    <row r="50" spans="3:7" ht="12.75">
      <c r="C50" s="8" t="s">
        <v>91</v>
      </c>
      <c r="D50" t="s">
        <v>93</v>
      </c>
      <c r="E50" s="3">
        <v>0</v>
      </c>
      <c r="F50" s="3"/>
      <c r="G50" s="3">
        <v>0</v>
      </c>
    </row>
    <row r="51" spans="3:7" ht="12.75">
      <c r="C51" s="8" t="s">
        <v>91</v>
      </c>
      <c r="D51" t="s">
        <v>94</v>
      </c>
      <c r="E51" s="3">
        <v>0</v>
      </c>
      <c r="F51" s="3"/>
      <c r="G51" s="3">
        <v>0</v>
      </c>
    </row>
    <row r="52" spans="3:7" ht="12.75">
      <c r="C52" s="8" t="s">
        <v>91</v>
      </c>
      <c r="D52" t="s">
        <v>95</v>
      </c>
      <c r="E52" s="3">
        <v>103122</v>
      </c>
      <c r="F52" s="3"/>
      <c r="G52" s="3">
        <v>82735</v>
      </c>
    </row>
    <row r="53" spans="3:7" ht="12.75">
      <c r="C53" s="8" t="s">
        <v>91</v>
      </c>
      <c r="D53" t="s">
        <v>104</v>
      </c>
      <c r="E53" s="3">
        <v>-257</v>
      </c>
      <c r="F53" s="3"/>
      <c r="G53" s="3">
        <v>146</v>
      </c>
    </row>
    <row r="54" spans="5:7" ht="12.75">
      <c r="E54" s="3"/>
      <c r="F54" s="3"/>
      <c r="G54" s="3"/>
    </row>
    <row r="55" spans="1:7" ht="12.75">
      <c r="A55">
        <v>12</v>
      </c>
      <c r="C55" t="s">
        <v>74</v>
      </c>
      <c r="E55" s="3">
        <v>3143</v>
      </c>
      <c r="F55" s="3"/>
      <c r="G55" s="3">
        <v>9226</v>
      </c>
    </row>
    <row r="56" spans="5:7" ht="12.75">
      <c r="E56" s="3"/>
      <c r="F56" s="3"/>
      <c r="G56" s="3"/>
    </row>
    <row r="57" spans="1:7" ht="12.75">
      <c r="A57">
        <v>13</v>
      </c>
      <c r="C57" t="s">
        <v>96</v>
      </c>
      <c r="E57" s="3">
        <v>147365</v>
      </c>
      <c r="F57" s="3"/>
      <c r="G57" s="3">
        <v>169626</v>
      </c>
    </row>
    <row r="58" spans="5:7" ht="12.75">
      <c r="E58" s="3"/>
      <c r="F58" s="3"/>
      <c r="G58" s="3"/>
    </row>
    <row r="59" spans="1:7" ht="12.75">
      <c r="A59">
        <v>14</v>
      </c>
      <c r="C59" t="s">
        <v>107</v>
      </c>
      <c r="E59" s="3"/>
      <c r="F59" s="3"/>
      <c r="G59" s="3"/>
    </row>
    <row r="60" spans="3:7" ht="12.75">
      <c r="C60" s="8" t="s">
        <v>91</v>
      </c>
      <c r="D60" t="s">
        <v>108</v>
      </c>
      <c r="E60" s="3">
        <v>1435</v>
      </c>
      <c r="F60" s="3"/>
      <c r="G60" s="3">
        <v>2118</v>
      </c>
    </row>
    <row r="61" spans="3:7" ht="12.75">
      <c r="C61" s="8" t="s">
        <v>91</v>
      </c>
      <c r="D61" t="s">
        <v>109</v>
      </c>
      <c r="E61" s="3">
        <v>7427</v>
      </c>
      <c r="F61" s="3"/>
      <c r="G61" s="3">
        <v>9029</v>
      </c>
    </row>
    <row r="62" spans="3:7" ht="12.75">
      <c r="C62" s="8" t="s">
        <v>91</v>
      </c>
      <c r="D62" t="s">
        <v>110</v>
      </c>
      <c r="E62" s="3">
        <v>14771</v>
      </c>
      <c r="F62" s="3"/>
      <c r="G62" s="3">
        <v>14000</v>
      </c>
    </row>
    <row r="63" spans="5:7" ht="12.75">
      <c r="E63" s="3"/>
      <c r="F63" s="3"/>
      <c r="G63" s="3"/>
    </row>
    <row r="64" spans="1:7" ht="12.75">
      <c r="A64">
        <v>15</v>
      </c>
      <c r="C64" t="s">
        <v>79</v>
      </c>
      <c r="E64" s="3">
        <v>12187</v>
      </c>
      <c r="F64" s="3"/>
      <c r="G64" s="3">
        <v>11904</v>
      </c>
    </row>
    <row r="65" spans="5:7" ht="12.75">
      <c r="E65" s="3"/>
      <c r="F65" s="3"/>
      <c r="G65" s="3"/>
    </row>
    <row r="66" spans="1:7" ht="12.75">
      <c r="A66">
        <v>16</v>
      </c>
      <c r="C66" t="s">
        <v>97</v>
      </c>
      <c r="E66" s="15">
        <f>(SUM(E46:E53)-E20-E22-E24)/E46</f>
        <v>1.693128335591627</v>
      </c>
      <c r="F66" s="3"/>
      <c r="G66" s="15">
        <f>(SUM(G46:G53)-G20-G22-G24)/G46</f>
        <v>1.5797107927497038</v>
      </c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>
        <f>SUM(E12:E24)+E43-SUM(E46:E64)</f>
        <v>0</v>
      </c>
      <c r="F70" s="3"/>
      <c r="G70" s="3">
        <f>SUM(G12:G24)+G43-SUM(G46:G64)</f>
        <v>0</v>
      </c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/>
      <c r="F76" s="3"/>
      <c r="G76" s="3"/>
    </row>
    <row r="77" spans="5:7" ht="12.75">
      <c r="E77" s="3"/>
      <c r="F77" s="3"/>
      <c r="G77" s="3"/>
    </row>
    <row r="78" spans="5:7" ht="12.75">
      <c r="E78" s="3"/>
      <c r="F78" s="3"/>
      <c r="G78" s="3"/>
    </row>
    <row r="79" spans="5:7" ht="12.75">
      <c r="E79" s="3"/>
      <c r="F79" s="3"/>
      <c r="G79" s="3"/>
    </row>
    <row r="80" spans="5:7" ht="12.75">
      <c r="E80" s="3"/>
      <c r="F80" s="3"/>
      <c r="G80" s="3"/>
    </row>
    <row r="81" spans="5:7" ht="12.75">
      <c r="E81" s="3"/>
      <c r="F81" s="3"/>
      <c r="G81" s="3"/>
    </row>
    <row r="82" spans="5:7" ht="12.75">
      <c r="E82" s="3"/>
      <c r="F82" s="3"/>
      <c r="G82" s="3"/>
    </row>
    <row r="83" spans="5:7" ht="12.75">
      <c r="E83" s="3"/>
      <c r="F83" s="3"/>
      <c r="G83" s="3"/>
    </row>
    <row r="84" spans="5:7" ht="12.75">
      <c r="E84" s="3"/>
      <c r="F84" s="3"/>
      <c r="G84" s="3"/>
    </row>
    <row r="85" spans="5:7" ht="12.75">
      <c r="E85" s="3"/>
      <c r="F85" s="3"/>
      <c r="G85" s="3"/>
    </row>
    <row r="86" spans="5:7" ht="12.75">
      <c r="E86" s="3"/>
      <c r="F86" s="3"/>
      <c r="G86" s="3"/>
    </row>
    <row r="87" spans="5:7" ht="12.75">
      <c r="E87" s="3"/>
      <c r="F87" s="3"/>
      <c r="G87" s="3"/>
    </row>
    <row r="88" spans="5:7" ht="12.75">
      <c r="E88" s="3"/>
      <c r="F88" s="3"/>
      <c r="G88" s="3"/>
    </row>
    <row r="89" spans="5:7" ht="12.75">
      <c r="E89" s="3"/>
      <c r="F89" s="3"/>
      <c r="G89" s="3"/>
    </row>
    <row r="90" spans="5:7" ht="12.75">
      <c r="E90" s="3"/>
      <c r="F90" s="3"/>
      <c r="G90" s="3"/>
    </row>
    <row r="91" spans="5:7" ht="12.75">
      <c r="E91" s="3"/>
      <c r="F91" s="3"/>
      <c r="G91" s="3"/>
    </row>
    <row r="92" spans="5:7" ht="12.75">
      <c r="E92" s="3"/>
      <c r="F92" s="3"/>
      <c r="G92" s="3"/>
    </row>
    <row r="93" spans="5:7" ht="12.75">
      <c r="E93" s="3"/>
      <c r="F93" s="3"/>
      <c r="G93" s="3"/>
    </row>
    <row r="94" spans="5:7" ht="12.75">
      <c r="E94" s="3"/>
      <c r="F94" s="3"/>
      <c r="G94" s="3"/>
    </row>
    <row r="95" spans="5:7" ht="12.75">
      <c r="E95" s="3"/>
      <c r="F95" s="3"/>
      <c r="G95" s="3"/>
    </row>
    <row r="96" spans="5:7" ht="12.75">
      <c r="E96" s="3"/>
      <c r="F96" s="3"/>
      <c r="G96" s="3"/>
    </row>
    <row r="97" spans="5:7" ht="12.75">
      <c r="E97" s="3"/>
      <c r="F97" s="3"/>
      <c r="G97" s="3"/>
    </row>
    <row r="98" spans="5:7" ht="12.75">
      <c r="E98" s="3"/>
      <c r="F98" s="3"/>
      <c r="G98" s="3"/>
    </row>
    <row r="99" spans="5:7" ht="12.75">
      <c r="E99" s="3"/>
      <c r="F99" s="3"/>
      <c r="G99" s="3"/>
    </row>
    <row r="100" spans="5:7" ht="12.75">
      <c r="E100" s="3"/>
      <c r="F100" s="3"/>
      <c r="G100" s="3"/>
    </row>
    <row r="101" spans="5:7" ht="12.75">
      <c r="E101" s="3"/>
      <c r="F101" s="3"/>
      <c r="G101" s="3"/>
    </row>
    <row r="102" spans="5:7" ht="12.75">
      <c r="E102" s="3"/>
      <c r="F102" s="3"/>
      <c r="G102" s="3"/>
    </row>
    <row r="103" spans="5:7" ht="12.75">
      <c r="E103" s="3"/>
      <c r="F103" s="3"/>
      <c r="G103" s="3"/>
    </row>
    <row r="104" spans="5:7" ht="12.75">
      <c r="E104" s="3"/>
      <c r="F104" s="3"/>
      <c r="G104" s="3"/>
    </row>
    <row r="105" spans="5:7" ht="12.75">
      <c r="E105" s="3"/>
      <c r="F105" s="3"/>
      <c r="G105" s="3"/>
    </row>
    <row r="106" spans="5:7" ht="12.75">
      <c r="E106" s="3"/>
      <c r="F106" s="3"/>
      <c r="G106" s="3"/>
    </row>
    <row r="107" spans="5:7" ht="12.75">
      <c r="E107" s="3"/>
      <c r="F107" s="3"/>
      <c r="G107" s="3"/>
    </row>
    <row r="108" spans="5:7" ht="12.75">
      <c r="E108" s="3"/>
      <c r="F108" s="3"/>
      <c r="G108" s="3"/>
    </row>
    <row r="109" spans="5:7" ht="12.75">
      <c r="E109" s="3"/>
      <c r="F109" s="3"/>
      <c r="G109" s="3"/>
    </row>
    <row r="110" spans="5:7" ht="12.75">
      <c r="E110" s="3"/>
      <c r="F110" s="3"/>
      <c r="G110" s="3"/>
    </row>
    <row r="111" spans="5:7" ht="12.75">
      <c r="E111" s="3"/>
      <c r="F111" s="3"/>
      <c r="G111" s="3"/>
    </row>
    <row r="112" spans="5:7" ht="12.75">
      <c r="E112" s="3"/>
      <c r="F112" s="3"/>
      <c r="G112" s="3"/>
    </row>
    <row r="113" spans="5:7" ht="12.75">
      <c r="E113" s="3"/>
      <c r="F113" s="3"/>
      <c r="G113" s="3"/>
    </row>
    <row r="114" spans="5:7" ht="12.75">
      <c r="E114" s="3"/>
      <c r="F114" s="3"/>
      <c r="G114" s="3"/>
    </row>
    <row r="115" spans="5:7" ht="12.75">
      <c r="E115" s="3"/>
      <c r="F115" s="3"/>
      <c r="G115" s="3"/>
    </row>
    <row r="116" spans="5:7" ht="12.75">
      <c r="E116" s="3"/>
      <c r="F116" s="3"/>
      <c r="G116" s="3"/>
    </row>
    <row r="117" spans="5:7" ht="12.75">
      <c r="E117" s="3"/>
      <c r="F117" s="3"/>
      <c r="G117" s="3"/>
    </row>
    <row r="118" spans="5:7" ht="12.75">
      <c r="E118" s="3"/>
      <c r="F118" s="3"/>
      <c r="G118" s="3"/>
    </row>
    <row r="119" spans="5:7" ht="12.75">
      <c r="E119" s="3"/>
      <c r="F119" s="3"/>
      <c r="G119" s="3"/>
    </row>
    <row r="120" spans="5:7" ht="12.75">
      <c r="E120" s="3"/>
      <c r="F120" s="3"/>
      <c r="G120" s="3"/>
    </row>
    <row r="121" spans="5:7" ht="12.75">
      <c r="E121" s="3"/>
      <c r="F121" s="3"/>
      <c r="G121" s="3"/>
    </row>
    <row r="122" spans="5:7" ht="12.75">
      <c r="E122" s="3"/>
      <c r="F122" s="3"/>
      <c r="G122" s="3"/>
    </row>
    <row r="123" spans="5:7" ht="12.75">
      <c r="E123" s="3"/>
      <c r="F123" s="3"/>
      <c r="G123" s="3"/>
    </row>
    <row r="124" spans="5:7" ht="12.75">
      <c r="E124" s="3"/>
      <c r="F124" s="3"/>
      <c r="G124" s="3"/>
    </row>
    <row r="125" spans="5:7" ht="12.75">
      <c r="E125" s="3"/>
      <c r="F125" s="3"/>
      <c r="G125" s="3"/>
    </row>
    <row r="126" spans="5:7" ht="12.75">
      <c r="E126" s="3"/>
      <c r="F126" s="3"/>
      <c r="G126" s="3"/>
    </row>
    <row r="127" spans="5:7" ht="12.75">
      <c r="E127" s="3"/>
      <c r="F127" s="3"/>
      <c r="G127" s="3"/>
    </row>
    <row r="128" spans="5:7" ht="12.75">
      <c r="E128" s="3"/>
      <c r="F128" s="3"/>
      <c r="G128" s="3"/>
    </row>
    <row r="129" spans="5:7" ht="12.75">
      <c r="E129" s="3"/>
      <c r="F129" s="3"/>
      <c r="G129" s="3"/>
    </row>
    <row r="130" spans="5:7" ht="12.75">
      <c r="E130" s="3"/>
      <c r="F130" s="3"/>
      <c r="G130" s="3"/>
    </row>
    <row r="131" spans="5:7" ht="12.75">
      <c r="E131" s="3"/>
      <c r="F131" s="3"/>
      <c r="G131" s="3"/>
    </row>
    <row r="132" spans="5:7" ht="12.75">
      <c r="E132" s="3"/>
      <c r="F132" s="3"/>
      <c r="G132" s="3"/>
    </row>
    <row r="133" spans="5:7" ht="12.75">
      <c r="E133" s="3"/>
      <c r="F133" s="3"/>
      <c r="G133" s="3"/>
    </row>
    <row r="134" spans="5:7" ht="12.75">
      <c r="E134" s="3"/>
      <c r="F134" s="3"/>
      <c r="G134" s="3"/>
    </row>
    <row r="135" spans="5:7" ht="12.75">
      <c r="E135" s="3"/>
      <c r="F135" s="3"/>
      <c r="G135" s="3"/>
    </row>
    <row r="136" spans="5:7" ht="12.75">
      <c r="E136" s="3"/>
      <c r="F136" s="3"/>
      <c r="G136" s="3"/>
    </row>
    <row r="137" spans="5:7" ht="12.75">
      <c r="E137" s="3"/>
      <c r="F137" s="3"/>
      <c r="G137" s="3"/>
    </row>
  </sheetData>
  <printOptions/>
  <pageMargins left="0.83" right="0.25" top="0.29" bottom="0.34" header="0.18" footer="0.22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8">
      <selection activeCell="A16" sqref="A16"/>
    </sheetView>
  </sheetViews>
  <sheetFormatPr defaultColWidth="9.140625" defaultRowHeight="12.75"/>
  <cols>
    <col min="1" max="3" width="3.57421875" style="0" customWidth="1"/>
    <col min="4" max="4" width="32.57421875" style="0" customWidth="1"/>
    <col min="5" max="5" width="16.140625" style="0" customWidth="1"/>
    <col min="6" max="6" width="1.8515625" style="0" customWidth="1"/>
    <col min="7" max="7" width="16.140625" style="0" customWidth="1"/>
    <col min="8" max="8" width="14.140625" style="0" customWidth="1"/>
    <col min="9" max="9" width="2.00390625" style="0" customWidth="1"/>
    <col min="10" max="10" width="16.00390625" style="0" customWidth="1"/>
  </cols>
  <sheetData>
    <row r="1" ht="12.75">
      <c r="A1" s="5" t="s">
        <v>111</v>
      </c>
    </row>
    <row r="4" ht="12.75">
      <c r="A4" s="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spans="5:10" s="1" customFormat="1" ht="12">
      <c r="E11" s="16" t="s">
        <v>50</v>
      </c>
      <c r="F11" s="16"/>
      <c r="G11" s="16"/>
      <c r="H11" s="16" t="s">
        <v>51</v>
      </c>
      <c r="I11" s="16"/>
      <c r="J11" s="16"/>
    </row>
    <row r="12" spans="5:10" s="2" customFormat="1" ht="12">
      <c r="E12" s="2" t="s">
        <v>52</v>
      </c>
      <c r="G12" s="2" t="s">
        <v>53</v>
      </c>
      <c r="H12" s="2" t="s">
        <v>54</v>
      </c>
      <c r="J12" s="2" t="s">
        <v>53</v>
      </c>
    </row>
    <row r="13" spans="5:10" s="2" customFormat="1" ht="12">
      <c r="E13" s="2" t="s">
        <v>55</v>
      </c>
      <c r="G13" s="2" t="s">
        <v>56</v>
      </c>
      <c r="H13" s="2" t="s">
        <v>55</v>
      </c>
      <c r="J13" s="2" t="s">
        <v>56</v>
      </c>
    </row>
    <row r="14" spans="5:10" s="2" customFormat="1" ht="12">
      <c r="E14" s="2" t="s">
        <v>57</v>
      </c>
      <c r="G14" s="2" t="s">
        <v>57</v>
      </c>
      <c r="H14" s="2" t="s">
        <v>58</v>
      </c>
      <c r="J14" s="2" t="s">
        <v>59</v>
      </c>
    </row>
    <row r="15" spans="5:10" s="2" customFormat="1" ht="12">
      <c r="E15" s="2" t="s">
        <v>60</v>
      </c>
      <c r="G15" s="2" t="s">
        <v>61</v>
      </c>
      <c r="H15" s="2" t="s">
        <v>60</v>
      </c>
      <c r="J15" s="2" t="s">
        <v>61</v>
      </c>
    </row>
    <row r="16" spans="5:10" s="2" customFormat="1" ht="12">
      <c r="E16" s="2" t="s">
        <v>62</v>
      </c>
      <c r="G16" s="2" t="s">
        <v>62</v>
      </c>
      <c r="H16" s="2" t="s">
        <v>62</v>
      </c>
      <c r="J16" s="2" t="s">
        <v>62</v>
      </c>
    </row>
    <row r="18" spans="1:12" ht="12.75">
      <c r="A18">
        <v>1</v>
      </c>
      <c r="B18" t="s">
        <v>4</v>
      </c>
      <c r="C18" t="s">
        <v>5</v>
      </c>
      <c r="E18" s="4">
        <v>61984</v>
      </c>
      <c r="F18" s="3"/>
      <c r="G18" s="3">
        <v>60455</v>
      </c>
      <c r="H18" s="3">
        <f>+E18</f>
        <v>61984</v>
      </c>
      <c r="I18" s="3"/>
      <c r="J18" s="3">
        <f>+G18</f>
        <v>60455</v>
      </c>
      <c r="K18" s="3"/>
      <c r="L18" s="3"/>
    </row>
    <row r="19" spans="5:12" ht="12.75">
      <c r="E19" s="3"/>
      <c r="F19" s="3"/>
      <c r="G19" s="3"/>
      <c r="H19" s="3"/>
      <c r="I19" s="3"/>
      <c r="J19" s="3"/>
      <c r="K19" s="3"/>
      <c r="L19" s="3"/>
    </row>
    <row r="20" spans="2:12" ht="12.75">
      <c r="B20" t="s">
        <v>6</v>
      </c>
      <c r="C20" t="s">
        <v>7</v>
      </c>
      <c r="E20" s="3">
        <v>142</v>
      </c>
      <c r="F20" s="3"/>
      <c r="G20" s="3">
        <v>913</v>
      </c>
      <c r="H20" s="3">
        <f>+E20</f>
        <v>142</v>
      </c>
      <c r="I20" s="3"/>
      <c r="J20" s="3">
        <f>+G20</f>
        <v>913</v>
      </c>
      <c r="K20" s="3"/>
      <c r="L20" s="3"/>
    </row>
    <row r="21" spans="5:12" ht="12.75">
      <c r="E21" s="3"/>
      <c r="F21" s="3"/>
      <c r="G21" s="3"/>
      <c r="H21" s="3"/>
      <c r="I21" s="3"/>
      <c r="J21" s="3"/>
      <c r="K21" s="3"/>
      <c r="L21" s="3"/>
    </row>
    <row r="22" spans="2:12" ht="12.75">
      <c r="B22" t="s">
        <v>8</v>
      </c>
      <c r="C22" t="s">
        <v>9</v>
      </c>
      <c r="E22" s="3">
        <v>2483</v>
      </c>
      <c r="F22" s="3"/>
      <c r="G22" s="3">
        <v>2071</v>
      </c>
      <c r="H22" s="3">
        <f>+E22</f>
        <v>2483</v>
      </c>
      <c r="I22" s="3"/>
      <c r="J22" s="3">
        <f>+G22</f>
        <v>2071</v>
      </c>
      <c r="K22" s="3"/>
      <c r="L22" s="3"/>
    </row>
    <row r="23" spans="5:12" ht="12.75">
      <c r="E23" s="3"/>
      <c r="F23" s="3"/>
      <c r="G23" s="3"/>
      <c r="H23" s="3"/>
      <c r="I23" s="3"/>
      <c r="J23" s="3"/>
      <c r="K23" s="3"/>
      <c r="L23" s="3"/>
    </row>
    <row r="24" spans="1:12" ht="12.75">
      <c r="A24">
        <v>2</v>
      </c>
      <c r="B24" t="s">
        <v>4</v>
      </c>
      <c r="C24" t="s">
        <v>10</v>
      </c>
      <c r="E24" s="3">
        <v>16253</v>
      </c>
      <c r="F24" s="3"/>
      <c r="G24" s="3">
        <v>15094</v>
      </c>
      <c r="H24" s="3">
        <f>+E24</f>
        <v>16253</v>
      </c>
      <c r="I24" s="3"/>
      <c r="J24" s="3">
        <f>+G24</f>
        <v>15094</v>
      </c>
      <c r="K24" s="3"/>
      <c r="L24" s="3"/>
    </row>
    <row r="25" spans="3:12" ht="12.75">
      <c r="C25" t="s">
        <v>11</v>
      </c>
      <c r="E25" s="3"/>
      <c r="F25" s="3"/>
      <c r="G25" s="3"/>
      <c r="H25" s="3"/>
      <c r="I25" s="3"/>
      <c r="J25" s="3"/>
      <c r="K25" s="3"/>
      <c r="L25" s="3"/>
    </row>
    <row r="26" spans="3:12" ht="12.75">
      <c r="C26" t="s">
        <v>12</v>
      </c>
      <c r="E26" s="3"/>
      <c r="F26" s="3"/>
      <c r="G26" s="3"/>
      <c r="H26" s="3"/>
      <c r="I26" s="3"/>
      <c r="J26" s="3"/>
      <c r="K26" s="3"/>
      <c r="L26" s="3"/>
    </row>
    <row r="27" spans="3:12" ht="12.75">
      <c r="C27" t="s">
        <v>13</v>
      </c>
      <c r="E27" s="3"/>
      <c r="F27" s="3"/>
      <c r="G27" s="3"/>
      <c r="H27" s="3"/>
      <c r="I27" s="3"/>
      <c r="J27" s="3"/>
      <c r="K27" s="3"/>
      <c r="L27" s="3"/>
    </row>
    <row r="28" spans="5:12" ht="12.75">
      <c r="E28" s="3"/>
      <c r="F28" s="3"/>
      <c r="G28" s="3"/>
      <c r="H28" s="3"/>
      <c r="I28" s="3"/>
      <c r="J28" s="3"/>
      <c r="K28" s="3"/>
      <c r="L28" s="3"/>
    </row>
    <row r="29" spans="2:12" ht="12.75">
      <c r="B29" t="s">
        <v>6</v>
      </c>
      <c r="C29" t="s">
        <v>14</v>
      </c>
      <c r="E29" s="3">
        <v>-3532</v>
      </c>
      <c r="F29" s="3"/>
      <c r="G29" s="3">
        <v>-4068</v>
      </c>
      <c r="H29" s="3">
        <f>+E29</f>
        <v>-3532</v>
      </c>
      <c r="I29" s="3"/>
      <c r="J29" s="3">
        <f>+G29</f>
        <v>-4068</v>
      </c>
      <c r="K29" s="3"/>
      <c r="L29" s="3"/>
    </row>
    <row r="30" spans="5:12" ht="12.75">
      <c r="E30" s="3"/>
      <c r="F30" s="3"/>
      <c r="G30" s="3"/>
      <c r="H30" s="3"/>
      <c r="I30" s="3"/>
      <c r="J30" s="3"/>
      <c r="K30" s="3"/>
      <c r="L30" s="3"/>
    </row>
    <row r="31" spans="2:12" ht="12.75">
      <c r="B31" t="s">
        <v>8</v>
      </c>
      <c r="C31" t="s">
        <v>15</v>
      </c>
      <c r="E31" s="3">
        <v>-7902</v>
      </c>
      <c r="F31" s="3"/>
      <c r="G31" s="3">
        <v>-7462</v>
      </c>
      <c r="H31" s="3">
        <f>+E31</f>
        <v>-7902</v>
      </c>
      <c r="I31" s="3"/>
      <c r="J31" s="3">
        <f>+G31</f>
        <v>-7462</v>
      </c>
      <c r="K31" s="3"/>
      <c r="L31" s="3"/>
    </row>
    <row r="32" spans="5:12" ht="12.75">
      <c r="E32" s="3"/>
      <c r="F32" s="3"/>
      <c r="G32" s="3"/>
      <c r="H32" s="3"/>
      <c r="I32" s="3"/>
      <c r="J32" s="3"/>
      <c r="K32" s="3"/>
      <c r="L32" s="3"/>
    </row>
    <row r="33" spans="2:12" ht="12.75">
      <c r="B33" t="s">
        <v>16</v>
      </c>
      <c r="C33" t="s">
        <v>17</v>
      </c>
      <c r="E33" s="3">
        <v>0</v>
      </c>
      <c r="F33" s="3"/>
      <c r="G33" s="3">
        <v>0</v>
      </c>
      <c r="H33" s="3">
        <v>0</v>
      </c>
      <c r="I33" s="3"/>
      <c r="J33" s="3">
        <v>0</v>
      </c>
      <c r="K33" s="3"/>
      <c r="L33" s="3"/>
    </row>
    <row r="34" spans="5:12" ht="12.75">
      <c r="E34" s="3"/>
      <c r="F34" s="3"/>
      <c r="G34" s="3"/>
      <c r="H34" s="3"/>
      <c r="I34" s="3"/>
      <c r="J34" s="3"/>
      <c r="K34" s="3"/>
      <c r="L34" s="3"/>
    </row>
    <row r="35" spans="2:12" ht="12.75">
      <c r="B35" t="s">
        <v>18</v>
      </c>
      <c r="C35" t="s">
        <v>19</v>
      </c>
      <c r="E35" s="3">
        <f>SUM(E24:E34)</f>
        <v>4819</v>
      </c>
      <c r="F35" s="3"/>
      <c r="G35" s="3">
        <f>SUM(G24:G34)</f>
        <v>3564</v>
      </c>
      <c r="H35" s="3">
        <f>SUM(H24:H34)</f>
        <v>4819</v>
      </c>
      <c r="I35" s="3"/>
      <c r="J35" s="3">
        <f>SUM(J24:J34)</f>
        <v>3564</v>
      </c>
      <c r="K35" s="3"/>
      <c r="L35" s="3"/>
    </row>
    <row r="36" spans="3:12" ht="12.75">
      <c r="C36" t="s">
        <v>20</v>
      </c>
      <c r="E36" s="3"/>
      <c r="F36" s="3"/>
      <c r="G36" s="3"/>
      <c r="H36" s="3"/>
      <c r="I36" s="3"/>
      <c r="J36" s="3"/>
      <c r="K36" s="3"/>
      <c r="L36" s="3"/>
    </row>
    <row r="37" spans="5:12" ht="12.75">
      <c r="E37" s="3"/>
      <c r="F37" s="3"/>
      <c r="G37" s="3"/>
      <c r="H37" s="3"/>
      <c r="I37" s="3"/>
      <c r="J37" s="3"/>
      <c r="K37" s="3"/>
      <c r="L37" s="3"/>
    </row>
    <row r="38" spans="2:12" ht="12.75">
      <c r="B38" t="s">
        <v>21</v>
      </c>
      <c r="C38" t="s">
        <v>22</v>
      </c>
      <c r="E38" s="3">
        <v>-154</v>
      </c>
      <c r="F38" s="3"/>
      <c r="G38" s="3">
        <v>-56</v>
      </c>
      <c r="H38" s="3">
        <f>+E38</f>
        <v>-154</v>
      </c>
      <c r="I38" s="3"/>
      <c r="J38" s="3">
        <f>+G38</f>
        <v>-56</v>
      </c>
      <c r="K38" s="3"/>
      <c r="L38" s="3"/>
    </row>
    <row r="39" spans="3:12" ht="12.75">
      <c r="C39" t="s">
        <v>23</v>
      </c>
      <c r="E39" s="3"/>
      <c r="F39" s="3"/>
      <c r="G39" s="3"/>
      <c r="H39" s="3"/>
      <c r="I39" s="3"/>
      <c r="J39" s="3"/>
      <c r="K39" s="3"/>
      <c r="L39" s="3"/>
    </row>
    <row r="40" spans="5:12" ht="12.75">
      <c r="E40" s="3"/>
      <c r="F40" s="3"/>
      <c r="G40" s="3"/>
      <c r="H40" s="3"/>
      <c r="I40" s="3"/>
      <c r="J40" s="3"/>
      <c r="K40" s="3"/>
      <c r="L40" s="3"/>
    </row>
    <row r="41" spans="2:12" ht="12.75">
      <c r="B41" t="s">
        <v>24</v>
      </c>
      <c r="C41" t="s">
        <v>19</v>
      </c>
      <c r="E41" s="3">
        <f>SUM(E35:E40)</f>
        <v>4665</v>
      </c>
      <c r="F41" s="3"/>
      <c r="G41" s="3">
        <f>SUM(G35:G40)</f>
        <v>3508</v>
      </c>
      <c r="H41" s="3">
        <f>SUM(H35:H40)</f>
        <v>4665</v>
      </c>
      <c r="I41" s="3"/>
      <c r="J41" s="3">
        <f>SUM(J35:J40)</f>
        <v>3508</v>
      </c>
      <c r="K41" s="3"/>
      <c r="L41" s="3"/>
    </row>
    <row r="42" spans="3:12" ht="12.75">
      <c r="C42" t="s">
        <v>13</v>
      </c>
      <c r="E42" s="3"/>
      <c r="F42" s="3"/>
      <c r="G42" s="3"/>
      <c r="H42" s="3"/>
      <c r="I42" s="3"/>
      <c r="J42" s="3"/>
      <c r="K42" s="3"/>
      <c r="L42" s="3"/>
    </row>
    <row r="43" spans="5:12" ht="12.75">
      <c r="E43" s="3"/>
      <c r="F43" s="3"/>
      <c r="G43" s="3"/>
      <c r="H43" s="3"/>
      <c r="I43" s="3"/>
      <c r="J43" s="3"/>
      <c r="K43" s="3"/>
      <c r="L43" s="3"/>
    </row>
    <row r="44" spans="2:12" ht="12.75">
      <c r="B44" t="s">
        <v>25</v>
      </c>
      <c r="C44" t="s">
        <v>26</v>
      </c>
      <c r="E44" s="3">
        <v>-1325</v>
      </c>
      <c r="F44" s="3"/>
      <c r="G44" s="3">
        <v>-727</v>
      </c>
      <c r="H44" s="3">
        <f>+E44</f>
        <v>-1325</v>
      </c>
      <c r="I44" s="3"/>
      <c r="J44" s="3">
        <f>+G44</f>
        <v>-727</v>
      </c>
      <c r="K44" s="3"/>
      <c r="L44" s="3"/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2:12" ht="12.75">
      <c r="B46" t="s">
        <v>27</v>
      </c>
      <c r="C46" t="s">
        <v>27</v>
      </c>
      <c r="D46" t="s">
        <v>28</v>
      </c>
      <c r="E46" s="3">
        <f>SUM(E41:E45)</f>
        <v>3340</v>
      </c>
      <c r="F46" s="3"/>
      <c r="G46" s="3">
        <f>SUM(G41:G45)</f>
        <v>2781</v>
      </c>
      <c r="H46" s="3">
        <f>SUM(H41:H45)</f>
        <v>3340</v>
      </c>
      <c r="I46" s="3"/>
      <c r="J46" s="3">
        <f>SUM(J41:J45)</f>
        <v>2781</v>
      </c>
      <c r="K46" s="3"/>
      <c r="L46" s="3"/>
    </row>
    <row r="47" spans="4:12" ht="12.75">
      <c r="D47" t="s">
        <v>29</v>
      </c>
      <c r="E47" s="3"/>
      <c r="F47" s="3"/>
      <c r="G47" s="3"/>
      <c r="H47" s="3"/>
      <c r="I47" s="3"/>
      <c r="J47" s="3"/>
      <c r="K47" s="3"/>
      <c r="L47" s="3"/>
    </row>
    <row r="48" spans="5:12" ht="12.75">
      <c r="E48" s="3"/>
      <c r="F48" s="3"/>
      <c r="G48" s="3"/>
      <c r="H48" s="3"/>
      <c r="I48" s="3"/>
      <c r="J48" s="3"/>
      <c r="K48" s="3"/>
      <c r="L48" s="3"/>
    </row>
    <row r="49" spans="3:12" ht="12.75">
      <c r="C49" t="s">
        <v>30</v>
      </c>
      <c r="D49" t="s">
        <v>31</v>
      </c>
      <c r="E49" s="3">
        <v>436</v>
      </c>
      <c r="F49" s="3"/>
      <c r="G49" s="3">
        <v>-107</v>
      </c>
      <c r="H49" s="3">
        <f>+E49</f>
        <v>436</v>
      </c>
      <c r="I49" s="3"/>
      <c r="J49" s="3">
        <f>+G49</f>
        <v>-107</v>
      </c>
      <c r="K49" s="3"/>
      <c r="L49" s="3"/>
    </row>
    <row r="50" spans="5:12" ht="12.75">
      <c r="E50" s="3"/>
      <c r="F50" s="3"/>
      <c r="G50" s="3"/>
      <c r="H50" s="3"/>
      <c r="I50" s="3"/>
      <c r="J50" s="3"/>
      <c r="K50" s="3"/>
      <c r="L50" s="3"/>
    </row>
    <row r="51" spans="2:12" ht="12.75">
      <c r="B51" t="s">
        <v>32</v>
      </c>
      <c r="C51" t="s">
        <v>33</v>
      </c>
      <c r="E51" s="3">
        <v>0</v>
      </c>
      <c r="F51" s="3"/>
      <c r="G51" s="3">
        <v>0</v>
      </c>
      <c r="H51" s="3">
        <v>0</v>
      </c>
      <c r="I51" s="3"/>
      <c r="J51" s="3">
        <v>0</v>
      </c>
      <c r="K51" s="3"/>
      <c r="L51" s="3"/>
    </row>
    <row r="52" spans="5:12" ht="12.75">
      <c r="E52" s="3"/>
      <c r="F52" s="3"/>
      <c r="G52" s="3"/>
      <c r="H52" s="3"/>
      <c r="I52" s="3"/>
      <c r="J52" s="3"/>
      <c r="K52" s="3"/>
      <c r="L52" s="3"/>
    </row>
    <row r="53" spans="2:12" ht="12.75">
      <c r="B53" t="s">
        <v>34</v>
      </c>
      <c r="C53" t="s">
        <v>35</v>
      </c>
      <c r="E53" s="3">
        <f>SUM(E46:E52)</f>
        <v>3776</v>
      </c>
      <c r="F53" s="3"/>
      <c r="G53" s="3">
        <f>SUM(G46:G52)</f>
        <v>2674</v>
      </c>
      <c r="H53" s="3">
        <f>SUM(H46:H52)</f>
        <v>3776</v>
      </c>
      <c r="I53" s="3"/>
      <c r="J53" s="3">
        <f>SUM(J46:J52)</f>
        <v>2674</v>
      </c>
      <c r="K53" s="3"/>
      <c r="L53" s="3"/>
    </row>
    <row r="54" spans="3:12" ht="12.75">
      <c r="C54" t="s">
        <v>36</v>
      </c>
      <c r="E54" s="3"/>
      <c r="F54" s="3"/>
      <c r="G54" s="3"/>
      <c r="H54" s="3"/>
      <c r="I54" s="3"/>
      <c r="J54" s="3"/>
      <c r="K54" s="3"/>
      <c r="L54" s="3"/>
    </row>
    <row r="55" spans="5:12" ht="12.75">
      <c r="E55" s="3"/>
      <c r="F55" s="3"/>
      <c r="G55" s="3"/>
      <c r="H55" s="3"/>
      <c r="I55" s="3"/>
      <c r="J55" s="3"/>
      <c r="K55" s="3"/>
      <c r="L55" s="3"/>
    </row>
    <row r="56" spans="2:12" ht="12.75">
      <c r="B56" t="s">
        <v>37</v>
      </c>
      <c r="C56" t="s">
        <v>38</v>
      </c>
      <c r="D56" t="s">
        <v>39</v>
      </c>
      <c r="E56" s="3">
        <v>0</v>
      </c>
      <c r="F56" s="3"/>
      <c r="G56" s="3">
        <v>0</v>
      </c>
      <c r="H56" s="3">
        <v>0</v>
      </c>
      <c r="I56" s="3"/>
      <c r="J56" s="3">
        <v>0</v>
      </c>
      <c r="K56" s="3"/>
      <c r="L56" s="3"/>
    </row>
    <row r="57" spans="3:12" ht="12.75">
      <c r="C57" t="s">
        <v>30</v>
      </c>
      <c r="D57" t="s">
        <v>31</v>
      </c>
      <c r="E57" s="3">
        <v>0</v>
      </c>
      <c r="F57" s="3"/>
      <c r="G57" s="3">
        <v>0</v>
      </c>
      <c r="H57" s="3">
        <v>0</v>
      </c>
      <c r="I57" s="3"/>
      <c r="J57" s="3">
        <v>0</v>
      </c>
      <c r="K57" s="3"/>
      <c r="L57" s="3"/>
    </row>
    <row r="58" spans="3:12" ht="12.75">
      <c r="C58" t="s">
        <v>40</v>
      </c>
      <c r="D58" t="s">
        <v>41</v>
      </c>
      <c r="E58" s="3">
        <v>0</v>
      </c>
      <c r="F58" s="3"/>
      <c r="G58" s="3">
        <v>0</v>
      </c>
      <c r="H58" s="3">
        <v>0</v>
      </c>
      <c r="I58" s="3"/>
      <c r="J58" s="3">
        <v>0</v>
      </c>
      <c r="K58" s="3"/>
      <c r="L58" s="3"/>
    </row>
    <row r="59" spans="4:12" ht="12.75">
      <c r="D59" t="s">
        <v>42</v>
      </c>
      <c r="E59" s="3"/>
      <c r="F59" s="3"/>
      <c r="G59" s="3"/>
      <c r="H59" s="3"/>
      <c r="I59" s="3"/>
      <c r="J59" s="3"/>
      <c r="K59" s="3"/>
      <c r="L59" s="3"/>
    </row>
    <row r="60" spans="5:12" ht="12.75">
      <c r="E60" s="3"/>
      <c r="F60" s="3"/>
      <c r="G60" s="3"/>
      <c r="H60" s="3"/>
      <c r="I60" s="3"/>
      <c r="J60" s="3"/>
      <c r="K60" s="3"/>
      <c r="L60" s="3"/>
    </row>
    <row r="61" spans="2:12" ht="12.75">
      <c r="B61" t="s">
        <v>43</v>
      </c>
      <c r="C61" t="s">
        <v>44</v>
      </c>
      <c r="E61" s="3">
        <f>SUM(E53:E60)</f>
        <v>3776</v>
      </c>
      <c r="F61" s="3"/>
      <c r="G61" s="3">
        <f>SUM(G53:G60)</f>
        <v>2674</v>
      </c>
      <c r="H61" s="3">
        <f>SUM(H53:H60)</f>
        <v>3776</v>
      </c>
      <c r="I61" s="3"/>
      <c r="J61" s="3">
        <f>SUM(J53:J60)</f>
        <v>2674</v>
      </c>
      <c r="K61" s="3"/>
      <c r="L61" s="3"/>
    </row>
    <row r="62" spans="3:12" ht="12.75">
      <c r="C62" t="s">
        <v>45</v>
      </c>
      <c r="E62" s="3"/>
      <c r="F62" s="3"/>
      <c r="G62" s="3"/>
      <c r="H62" s="3"/>
      <c r="I62" s="3"/>
      <c r="J62" s="3"/>
      <c r="K62" s="3"/>
      <c r="L62" s="3"/>
    </row>
    <row r="63" spans="5:12" ht="12.75">
      <c r="E63" s="3"/>
      <c r="F63" s="3"/>
      <c r="G63" s="3"/>
      <c r="H63" s="3"/>
      <c r="I63" s="3"/>
      <c r="J63" s="3"/>
      <c r="K63" s="3"/>
      <c r="L63" s="3"/>
    </row>
    <row r="64" spans="1:12" ht="12.75">
      <c r="A64">
        <v>3</v>
      </c>
      <c r="B64" t="s">
        <v>46</v>
      </c>
      <c r="E64" s="3"/>
      <c r="F64" s="3"/>
      <c r="G64" s="3"/>
      <c r="H64" s="3"/>
      <c r="I64" s="3"/>
      <c r="J64" s="3"/>
      <c r="K64" s="3"/>
      <c r="L64" s="3"/>
    </row>
    <row r="65" spans="2:12" ht="12.75">
      <c r="B65" t="s">
        <v>47</v>
      </c>
      <c r="E65" s="3"/>
      <c r="F65" s="3"/>
      <c r="G65" s="3"/>
      <c r="H65" s="3"/>
      <c r="I65" s="3"/>
      <c r="J65" s="3"/>
      <c r="K65" s="3"/>
      <c r="L65" s="3"/>
    </row>
    <row r="66" spans="2:12" ht="12.75">
      <c r="B66" t="s">
        <v>48</v>
      </c>
      <c r="E66" s="3"/>
      <c r="F66" s="3"/>
      <c r="G66" s="3"/>
      <c r="H66" s="3"/>
      <c r="I66" s="3"/>
      <c r="J66" s="3"/>
      <c r="K66" s="3"/>
      <c r="L66" s="3"/>
    </row>
    <row r="67" spans="5:12" ht="12.75">
      <c r="E67" s="3"/>
      <c r="F67" s="3"/>
      <c r="G67" s="3"/>
      <c r="H67" s="3"/>
      <c r="I67" s="3"/>
      <c r="J67" s="3"/>
      <c r="K67" s="3"/>
      <c r="L67" s="3"/>
    </row>
    <row r="68" spans="3:12" ht="12.75">
      <c r="C68" t="s">
        <v>4</v>
      </c>
      <c r="D68" t="s">
        <v>75</v>
      </c>
      <c r="E68" s="6">
        <v>2.09</v>
      </c>
      <c r="F68" s="6"/>
      <c r="G68" s="6">
        <v>2</v>
      </c>
      <c r="H68" s="6">
        <f>+E68</f>
        <v>2.09</v>
      </c>
      <c r="I68" s="6"/>
      <c r="J68" s="6">
        <v>2</v>
      </c>
      <c r="K68" s="3"/>
      <c r="L68" s="3"/>
    </row>
    <row r="69" spans="4:12" ht="12.75">
      <c r="D69" t="s">
        <v>49</v>
      </c>
      <c r="E69" s="6"/>
      <c r="F69" s="6"/>
      <c r="G69" s="6"/>
      <c r="H69" s="6"/>
      <c r="I69" s="6"/>
      <c r="J69" s="6"/>
      <c r="K69" s="3"/>
      <c r="L69" s="3"/>
    </row>
    <row r="70" spans="5:12" ht="12.75">
      <c r="E70" s="6"/>
      <c r="F70" s="6"/>
      <c r="G70" s="6"/>
      <c r="H70" s="6"/>
      <c r="I70" s="6"/>
      <c r="J70" s="6"/>
      <c r="K70" s="3"/>
      <c r="L70" s="3"/>
    </row>
    <row r="71" spans="3:12" ht="12.75">
      <c r="C71" t="s">
        <v>6</v>
      </c>
      <c r="D71" t="s">
        <v>76</v>
      </c>
      <c r="E71" s="6">
        <v>2.09</v>
      </c>
      <c r="F71" s="6"/>
      <c r="G71" s="6">
        <v>2</v>
      </c>
      <c r="H71" s="6">
        <f>+E71</f>
        <v>2.09</v>
      </c>
      <c r="I71" s="6"/>
      <c r="J71" s="6">
        <v>2</v>
      </c>
      <c r="K71" s="3"/>
      <c r="L71" s="3"/>
    </row>
    <row r="72" spans="4:12" ht="12.75">
      <c r="D72" t="s">
        <v>49</v>
      </c>
      <c r="E72" s="3"/>
      <c r="F72" s="3"/>
      <c r="G72" s="3"/>
      <c r="H72" s="3"/>
      <c r="I72" s="3"/>
      <c r="J72" s="3"/>
      <c r="K72" s="3"/>
      <c r="L72" s="3"/>
    </row>
    <row r="73" spans="5:12" ht="12.75">
      <c r="E73" s="3"/>
      <c r="F73" s="3"/>
      <c r="G73" s="3"/>
      <c r="H73" s="3"/>
      <c r="I73" s="3"/>
      <c r="J73" s="3"/>
      <c r="K73" s="3"/>
      <c r="L73" s="3"/>
    </row>
  </sheetData>
  <mergeCells count="2">
    <mergeCell ref="H11:J11"/>
    <mergeCell ref="E11:G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Konsortium Logistik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Konsortium</dc:creator>
  <cp:keywords/>
  <dc:description/>
  <cp:lastModifiedBy>Konsortium</cp:lastModifiedBy>
  <cp:lastPrinted>2001-05-28T09:48:12Z</cp:lastPrinted>
  <dcterms:created xsi:type="dcterms:W3CDTF">2001-05-15T09:39:25Z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